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Y:\5 Конкурсы\3 Конкурсы РКС Москва\1. Автозаводская\Черновое благоустройство наружного двора\Тендерное документация\"/>
    </mc:Choice>
  </mc:AlternateContent>
  <bookViews>
    <workbookView xWindow="0" yWindow="0" windowWidth="2160" windowHeight="0" tabRatio="500"/>
  </bookViews>
  <sheets>
    <sheet name="Подпорные стены" sheetId="21" r:id="rId1"/>
  </sheets>
  <definedNames>
    <definedName name="_xlnm.Print_Titles" localSheetId="0">'Подпорные стены'!$16:$16</definedName>
    <definedName name="_xlnm.Print_Area" localSheetId="0">'Подпорные стены'!$A$1:$K$87</definedName>
  </definedNames>
  <calcPr calcId="162913" iterate="1" fullPrecision="0"/>
</workbook>
</file>

<file path=xl/calcChain.xml><?xml version="1.0" encoding="utf-8"?>
<calcChain xmlns="http://schemas.openxmlformats.org/spreadsheetml/2006/main">
  <c r="H34" i="21" l="1"/>
  <c r="H33" i="21"/>
  <c r="J32" i="21"/>
  <c r="I32" i="21"/>
  <c r="H32" i="21"/>
  <c r="K32" i="21" s="1"/>
  <c r="H30" i="21"/>
  <c r="H29" i="21"/>
  <c r="H28" i="21"/>
  <c r="J27" i="21"/>
  <c r="I27" i="21"/>
  <c r="H27" i="21"/>
  <c r="K27" i="21" s="1"/>
  <c r="H25" i="21"/>
  <c r="H23" i="21"/>
  <c r="J19" i="21"/>
  <c r="I19" i="21"/>
  <c r="H19" i="21"/>
  <c r="K19" i="21" s="1"/>
  <c r="E34" i="21"/>
  <c r="J34" i="21" s="1"/>
  <c r="E33" i="21"/>
  <c r="J33" i="21" s="1"/>
  <c r="E30" i="21"/>
  <c r="J30" i="21" s="1"/>
  <c r="E29" i="21"/>
  <c r="J29" i="21" s="1"/>
  <c r="E28" i="21"/>
  <c r="J28" i="21" s="1"/>
  <c r="E25" i="21"/>
  <c r="J25" i="21" s="1"/>
  <c r="E23" i="21"/>
  <c r="J23" i="21" s="1"/>
  <c r="J21" i="21" l="1"/>
  <c r="J35" i="21" s="1"/>
  <c r="I23" i="21"/>
  <c r="I30" i="21"/>
  <c r="I33" i="21"/>
  <c r="I28" i="21"/>
  <c r="I29" i="21"/>
  <c r="K25" i="21"/>
  <c r="K34" i="21"/>
  <c r="I25" i="21"/>
  <c r="I34" i="21"/>
  <c r="K29" i="21"/>
  <c r="K30" i="21"/>
  <c r="K33" i="21"/>
  <c r="K23" i="21"/>
  <c r="K28" i="21"/>
  <c r="K21" i="21" l="1"/>
  <c r="K35" i="21" s="1"/>
  <c r="I21" i="21"/>
  <c r="I35" i="21" s="1"/>
  <c r="K36" i="21" l="1"/>
</calcChain>
</file>

<file path=xl/sharedStrings.xml><?xml version="1.0" encoding="utf-8"?>
<sst xmlns="http://schemas.openxmlformats.org/spreadsheetml/2006/main" count="115" uniqueCount="97">
  <si>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</si>
  <si>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</si>
  <si>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</si>
  <si>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</si>
  <si>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</si>
  <si>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</si>
  <si>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</si>
  <si>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</si>
  <si>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</si>
  <si>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</si>
  <si>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</si>
  <si>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</si>
  <si>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</si>
  <si>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</si>
  <si>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</si>
  <si>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</si>
  <si>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</si>
  <si>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</si>
  <si>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м2</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</si>
  <si>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</si>
  <si>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</si>
  <si>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7. Подсчет объемов работ производится по рабочим чертежам, взаиморасчет производится по фактически выполненным объемам.</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</si>
  <si>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</si>
  <si>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</si>
  <si>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</si>
  <si>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</si>
  <si>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</si>
  <si>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</si>
  <si>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</si>
  <si>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</si>
  <si>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</si>
  <si>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</si>
  <si>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</si>
  <si>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</si>
  <si>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r>
      <t xml:space="preserve">___________________ </t>
    </r>
    <r>
      <rPr>
        <b/>
        <sz val="12"/>
        <rFont val="Times New Roman"/>
        <family val="1"/>
        <charset val="204"/>
      </rPr>
      <t xml:space="preserve">А. Ю. Поташев </t>
    </r>
    <r>
      <rPr>
        <sz val="12"/>
        <rFont val="Times New Roman"/>
        <family val="2"/>
        <charset val="204"/>
      </rPr>
      <t xml:space="preserve">
М.П.</t>
    </r>
  </si>
  <si>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</si>
  <si>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</si>
  <si>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</si>
  <si>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</si>
  <si>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</si>
  <si>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</si>
  <si>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</si>
  <si>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</si>
  <si>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</si>
  <si>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</si>
  <si>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</si>
  <si>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</si>
  <si>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</si>
  <si>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в том числе НДС 20%</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</si>
  <si>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</si>
  <si>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</si>
  <si>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</si>
  <si>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</si>
  <si>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</si>
  <si>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</si>
  <si>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</si>
  <si>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</si>
  <si>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</si>
  <si>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</si>
  <si>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</si>
  <si>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</si>
  <si>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</si>
  <si>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м3</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</si>
  <si>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</si>
  <si>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Укладка пеностекольного щебня "ICMGlass Stylobate" с послойным трамбованием</t>
  </si>
  <si>
    <t>- уплотнение основания под покрытие, Ку&gt;0,98 по ГОСТ 25100-2011</t>
  </si>
  <si>
    <t>- устройство основания из песка мелкого, Кф не менее 2,0 м/сут, Ку&gt;0,98 по ГОСТ 8736-2014, толщ. 500 мм</t>
  </si>
  <si>
    <t>- укладка щебеночно-гравийно-песчаной смеси по ГОСТ 25607-2014, толщ. 150 мм</t>
  </si>
  <si>
    <t>- устройство жесткого укатываемого бетона В7,5 (М100) по ГОСТ 26633-2015, толщ. 180 мм</t>
  </si>
  <si>
    <t>Устройство основания под покрытия благоустройства</t>
  </si>
  <si>
    <t>Устройство покрытий наружной части двора</t>
  </si>
  <si>
    <t>- устройство цементно-бетонного основания В15 по ГОСТ 26633-2015, толщ. 150 мм</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</si>
  <si>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</si>
  <si>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</si>
  <si>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Устройство наружного двора (шифр 003-AVT-Р-ГП-1.3.1)</t>
  </si>
  <si>
    <t>1</t>
  </si>
  <si>
    <t>2</t>
  </si>
  <si>
    <t>2.1</t>
  </si>
  <si>
    <t>2.2</t>
  </si>
  <si>
    <t>2.1.1</t>
  </si>
  <si>
    <t>2.2.1</t>
  </si>
  <si>
    <t>2.3</t>
  </si>
  <si>
    <t>2.3.1</t>
  </si>
  <si>
    <t>2.4</t>
  </si>
  <si>
    <t>2.4.1</t>
  </si>
  <si>
    <t>2.4.2</t>
  </si>
  <si>
    <t>2.4.3</t>
  </si>
  <si>
    <t>2.3.2</t>
  </si>
  <si>
    <t>2.3.3</t>
  </si>
  <si>
    <t>2.3.4</t>
  </si>
  <si>
    <t>Наименование работ: Полный комплекс работ по устройству черновых покрытий наружного двора</t>
  </si>
  <si>
    <t>1. В единичных расценках учтена последовательность операций и трудозатраты по устройству черновых покрытий наружного двора.</t>
  </si>
  <si>
    <t>Устройство покрытия Тип "Р1" в составе:</t>
  </si>
  <si>
    <t>Устройство покрытия Тип "Р2" в составе:</t>
  </si>
  <si>
    <t>Устройство покрытия Тип "S1" в составе:</t>
  </si>
  <si>
    <t>Устройство покрытия Тип "S2" в составе:</t>
  </si>
  <si>
    <t>- Удержание на гарантийный период (возврат гарантийного удержания через 12 месяцев с даты подписания последней КС.) - 5 % от стоимости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</si>
</sst>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4"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i/>
      <sz val="12"/>
      <color theme="1"/>
      <name val="Times New Roman"/>
      <family val="1"/>
      <charset val="204"/>
    </font>
    <font>
      <i/>
      <sz val="11"/>
      <name val="Times New Roman"/>
      <family val="1"/>
      <charset val="204"/>
    </font>
    <font>
      <i/>
      <sz val="11"/>
      <color indexed="8"/>
      <name val="Times New Roman"/>
      <family val="1"/>
      <charset val="204"/>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8" fillId="0" borderId="0" applyFont="0" applyFill="0" applyBorder="0" applyAlignment="0" applyProtection="0"/>
    <xf numFmtId="0" fontId="1" fillId="0" borderId="0"/>
  </cellStyleXfs>
  <cellXfs count="153">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9" fillId="0" borderId="1" xfId="0" applyFont="1" applyBorder="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3" fontId="10" fillId="5" borderId="1" xfId="5"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9" fillId="0" borderId="2" xfId="5" applyNumberFormat="1" applyFont="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0" fillId="6" borderId="2" xfId="0" applyNumberFormat="1" applyFont="1" applyFill="1" applyBorder="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3" fillId="6" borderId="1" xfId="0" applyNumberFormat="1" applyFont="1" applyFill="1" applyBorder="1" applyAlignment="1">
      <alignment horizontal="left" vertical="center" wrapText="1"/>
    </xf>
    <xf numFmtId="49" fontId="8" fillId="6" borderId="1" xfId="0" applyNumberFormat="1" applyFont="1" applyFill="1" applyBorder="1" applyAlignment="1">
      <alignment horizontal="center" vertical="center" wrapText="1"/>
    </xf>
    <xf numFmtId="49" fontId="12" fillId="0" borderId="20" xfId="0" applyNumberFormat="1" applyFont="1" applyFill="1" applyBorder="1" applyAlignment="1">
      <alignment horizontal="center" vertical="center" wrapText="1"/>
    </xf>
    <xf numFmtId="49" fontId="27" fillId="0" borderId="0" xfId="0" applyNumberFormat="1" applyFont="1" applyFill="1" applyAlignment="1">
      <alignment wrapText="1"/>
    </xf>
    <xf numFmtId="164" fontId="11" fillId="6" borderId="1" xfId="5" applyNumberFormat="1" applyFont="1" applyFill="1" applyBorder="1" applyAlignment="1">
      <alignment horizontal="center" vertical="center" wrapText="1"/>
    </xf>
    <xf numFmtId="164" fontId="10" fillId="6" borderId="1" xfId="5" applyNumberFormat="1" applyFont="1" applyFill="1" applyBorder="1" applyAlignment="1">
      <alignment horizontal="center" vertical="center" wrapText="1"/>
    </xf>
    <xf numFmtId="164" fontId="9" fillId="3"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1" xfId="5" applyNumberFormat="1" applyFont="1" applyFill="1" applyBorder="1" applyAlignment="1">
      <alignment horizontal="center" vertical="center" wrapText="1"/>
    </xf>
    <xf numFmtId="164" fontId="11" fillId="0" borderId="13" xfId="5" applyNumberFormat="1" applyFont="1" applyFill="1" applyBorder="1" applyAlignment="1">
      <alignment horizontal="center" vertical="center"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164" fontId="11" fillId="8" borderId="1" xfId="5"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164" fontId="11" fillId="8" borderId="13" xfId="5" applyNumberFormat="1" applyFont="1" applyFill="1" applyBorder="1" applyAlignment="1">
      <alignment horizontal="center" vertical="center" wrapText="1"/>
    </xf>
    <xf numFmtId="49" fontId="31" fillId="0" borderId="1" xfId="0" applyNumberFormat="1" applyFont="1" applyFill="1" applyBorder="1" applyAlignment="1">
      <alignment vertical="center" wrapText="1"/>
    </xf>
    <xf numFmtId="0" fontId="32" fillId="0" borderId="1" xfId="0" applyFont="1" applyBorder="1" applyAlignment="1">
      <alignment horizontal="center" vertical="center" wrapText="1"/>
    </xf>
    <xf numFmtId="49" fontId="33"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6" fillId="5" borderId="0" xfId="0" applyNumberFormat="1" applyFont="1" applyFill="1" applyAlignment="1">
      <alignment wrapText="1"/>
    </xf>
    <xf numFmtId="4" fontId="11" fillId="5" borderId="2" xfId="0" applyNumberFormat="1" applyFont="1" applyFill="1" applyBorder="1" applyAlignment="1">
      <alignment horizontal="center" vertical="center" wrapText="1"/>
    </xf>
    <xf numFmtId="49" fontId="13" fillId="5" borderId="1" xfId="0" applyNumberFormat="1" applyFont="1" applyFill="1" applyBorder="1" applyAlignment="1">
      <alignment horizontal="left" vertical="center" wrapText="1"/>
    </xf>
    <xf numFmtId="49" fontId="8" fillId="5"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6" fillId="0" borderId="1" xfId="0" applyNumberFormat="1" applyFont="1" applyFill="1" applyBorder="1" applyAlignment="1">
      <alignment wrapText="1"/>
    </xf>
    <xf numFmtId="4" fontId="9" fillId="0" borderId="2" xfId="5" applyNumberFormat="1" applyFont="1" applyFill="1" applyBorder="1" applyAlignment="1">
      <alignment horizontal="center" vertical="center" wrapText="1"/>
    </xf>
    <xf numFmtId="4" fontId="0" fillId="0" borderId="0" xfId="0" applyNumberFormat="1" applyAlignment="1">
      <alignment horizontal="left" wrapText="1"/>
    </xf>
    <xf numFmtId="4" fontId="7" fillId="4" borderId="1" xfId="0" applyNumberFormat="1" applyFont="1" applyFill="1" applyBorder="1" applyAlignment="1">
      <alignment horizontal="center" wrapText="1"/>
    </xf>
    <xf numFmtId="4" fontId="28" fillId="7" borderId="21" xfId="0" applyNumberFormat="1" applyFont="1" applyFill="1" applyBorder="1" applyAlignment="1">
      <alignment horizontal="left" vertical="center" wrapText="1"/>
    </xf>
    <xf numFmtId="4" fontId="28" fillId="7" borderId="18" xfId="0" applyNumberFormat="1" applyFont="1" applyFill="1" applyBorder="1" applyAlignment="1">
      <alignment horizontal="left" vertical="center" wrapText="1"/>
    </xf>
    <xf numFmtId="4" fontId="28" fillId="7" borderId="22" xfId="0" applyNumberFormat="1" applyFont="1" applyFill="1" applyBorder="1" applyAlignment="1">
      <alignment horizontal="left" vertical="center" wrapText="1"/>
    </xf>
    <xf numFmtId="4" fontId="28" fillId="4" borderId="9" xfId="0" applyNumberFormat="1" applyFont="1" applyFill="1" applyBorder="1" applyAlignment="1">
      <alignment horizontal="center" vertical="center" wrapText="1"/>
    </xf>
    <xf numFmtId="4" fontId="28" fillId="4" borderId="10" xfId="0" applyNumberFormat="1" applyFont="1" applyFill="1" applyBorder="1" applyAlignment="1">
      <alignment horizontal="center" vertical="center" wrapText="1"/>
    </xf>
    <xf numFmtId="4" fontId="28" fillId="4" borderId="13" xfId="0" applyNumberFormat="1" applyFont="1" applyFill="1" applyBorder="1" applyAlignment="1">
      <alignment horizontal="center" vertical="center" wrapText="1"/>
    </xf>
    <xf numFmtId="4" fontId="16" fillId="0" borderId="0" xfId="0" applyNumberFormat="1" applyFont="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3" fontId="11" fillId="5" borderId="1" xfId="5" applyFont="1" applyFill="1" applyBorder="1" applyAlignment="1">
      <alignment horizontal="center" vertical="center"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0" fontId="14" fillId="0" borderId="0" xfId="10" applyFont="1" applyAlignment="1">
      <alignment horizontal="left" wrapText="1"/>
    </xf>
    <xf numFmtId="4" fontId="28" fillId="7" borderId="25" xfId="0" applyNumberFormat="1" applyFont="1" applyFill="1" applyBorder="1" applyAlignment="1">
      <alignment horizontal="left" vertical="center" wrapText="1"/>
    </xf>
    <xf numFmtId="4" fontId="28" fillId="7" borderId="26" xfId="0" applyNumberFormat="1" applyFont="1" applyFill="1" applyBorder="1" applyAlignment="1">
      <alignment horizontal="left" vertical="center" wrapText="1"/>
    </xf>
    <xf numFmtId="4" fontId="28" fillId="7" borderId="23" xfId="0" applyNumberFormat="1" applyFont="1" applyFill="1" applyBorder="1" applyAlignment="1">
      <alignment horizontal="left" vertical="center" wrapText="1"/>
    </xf>
    <xf numFmtId="4" fontId="28" fillId="7" borderId="19" xfId="0" applyNumberFormat="1" applyFont="1" applyFill="1" applyBorder="1" applyAlignment="1">
      <alignment horizontal="left" vertical="center" wrapText="1"/>
    </xf>
    <xf numFmtId="4" fontId="28" fillId="7" borderId="24" xfId="0" applyNumberFormat="1" applyFont="1" applyFill="1" applyBorder="1" applyAlignment="1">
      <alignment horizontal="left" vertical="center" wrapText="1"/>
    </xf>
    <xf numFmtId="4" fontId="30" fillId="0" borderId="1" xfId="6" applyNumberFormat="1" applyFont="1" applyBorder="1" applyAlignment="1">
      <alignment horizontal="center" vertical="center" wrapText="1"/>
    </xf>
    <xf numFmtId="4" fontId="30" fillId="4" borderId="1" xfId="6" applyNumberFormat="1" applyFont="1" applyFill="1" applyBorder="1" applyAlignment="1">
      <alignment horizontal="center" vertical="center" wrapText="1"/>
    </xf>
    <xf numFmtId="49" fontId="19" fillId="2" borderId="0" xfId="0" applyNumberFormat="1" applyFont="1" applyFill="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9" xfId="6" applyNumberFormat="1" applyFont="1" applyBorder="1" applyAlignment="1">
      <alignment horizontal="left" vertical="center" wrapText="1"/>
    </xf>
    <xf numFmtId="4" fontId="30" fillId="0" borderId="10"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cellXfs>
  <cellStyles count="19">
    <cellStyle name="Обычный" xfId="0" builtinId="0"/>
    <cellStyle name="Обычный 2" xfId="1"/>
    <cellStyle name="Обычный 3" xfId="3"/>
    <cellStyle name="Обычный 3 2" xfId="6"/>
    <cellStyle name="Обычный 3 2 2" xfId="10"/>
    <cellStyle name="Обычный 3 2 2 2" xfId="18"/>
    <cellStyle name="Обычный 3 2 3" xfId="14"/>
    <cellStyle name="Обычный 3 3" xfId="7"/>
    <cellStyle name="Обычный 3 3 2" xfId="15"/>
    <cellStyle name="Обычный 3 4" xfId="11"/>
    <cellStyle name="Обычный 4" xfId="4"/>
    <cellStyle name="Обычный 4 2" xfId="8"/>
    <cellStyle name="Обычный 4 2 2" xfId="16"/>
    <cellStyle name="Обычный 4 3" xfId="12"/>
    <cellStyle name="Обычный 5 2" xfId="2"/>
    <cellStyle name="Финансовый" xfId="5" builtinId="3"/>
    <cellStyle name="Финансовый 2" xfId="9"/>
    <cellStyle name="Финансовый 2 2" xfId="17"/>
    <cellStyle name="Финансовый 3" xfId="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82"/>
  <sheetViews>
    <sheetView tabSelected="1" view="pageBreakPreview" topLeftCell="A43" zoomScale="80" zoomScaleNormal="70" zoomScaleSheetLayoutView="80" workbookViewId="0">
      <selection activeCell="G21" sqref="G21"/>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48"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3" width="10.875" style="1" customWidth="1"/>
    <col min="14" max="14" width="6.625" style="1" customWidth="1"/>
    <col min="15" max="16384" width="10.875" style="1"/>
  </cols>
  <sheetData>
    <row r="1" spans="1:11" s="30" customFormat="1" x14ac:dyDescent="0.25">
      <c r="A1" s="39"/>
      <c r="B1" s="40"/>
      <c r="C1" s="74"/>
      <c r="D1" s="43"/>
      <c r="E1" s="42"/>
      <c r="F1" s="41"/>
      <c r="G1" s="41"/>
      <c r="H1" s="41"/>
      <c r="I1" s="41"/>
      <c r="J1" s="41"/>
    </row>
    <row r="2" spans="1:11" s="30" customFormat="1" x14ac:dyDescent="0.25">
      <c r="A2" s="39"/>
      <c r="B2" s="40"/>
      <c r="C2" s="74"/>
      <c r="D2" s="43"/>
      <c r="E2" s="42"/>
      <c r="F2" s="41"/>
      <c r="G2" s="41"/>
      <c r="H2" s="41"/>
      <c r="I2" s="41"/>
      <c r="J2" s="41"/>
    </row>
    <row r="3" spans="1:11" s="30" customFormat="1" ht="15.75" customHeight="1" x14ac:dyDescent="0.25">
      <c r="A3" s="102" t="s">
        <v>36</v>
      </c>
      <c r="B3" s="102"/>
      <c r="C3" s="102"/>
      <c r="D3" s="102"/>
      <c r="E3" s="102"/>
      <c r="F3" s="102"/>
      <c r="G3" s="102"/>
      <c r="H3" s="102"/>
      <c r="I3" s="41"/>
      <c r="J3" s="41"/>
    </row>
    <row r="4" spans="1:11" s="30" customFormat="1" x14ac:dyDescent="0.25">
      <c r="A4" s="102" t="s">
        <v>90</v>
      </c>
      <c r="B4" s="102"/>
      <c r="C4" s="102"/>
      <c r="D4" s="102"/>
      <c r="E4" s="102"/>
      <c r="F4" s="102"/>
      <c r="G4" s="102"/>
      <c r="H4" s="41"/>
      <c r="I4" s="41"/>
      <c r="J4" s="41"/>
    </row>
    <row r="5" spans="1:11" s="30" customFormat="1" x14ac:dyDescent="0.25">
      <c r="A5" s="39"/>
      <c r="B5" s="40"/>
      <c r="C5" s="74"/>
      <c r="D5" s="43"/>
      <c r="E5" s="42"/>
      <c r="F5" s="41"/>
      <c r="G5" s="41"/>
      <c r="H5" s="41"/>
      <c r="I5" s="41"/>
      <c r="J5" s="41"/>
    </row>
    <row r="6" spans="1:11" s="30" customFormat="1" ht="22.5" x14ac:dyDescent="0.25">
      <c r="A6" s="36"/>
      <c r="B6" s="37"/>
      <c r="C6" s="110" t="s">
        <v>37</v>
      </c>
      <c r="D6" s="110"/>
      <c r="E6" s="48"/>
      <c r="F6" s="38"/>
      <c r="G6" s="38"/>
      <c r="H6" s="38"/>
      <c r="I6" s="38"/>
      <c r="J6" s="38"/>
    </row>
    <row r="7" spans="1:11" s="30" customFormat="1" x14ac:dyDescent="0.25">
      <c r="A7" s="36"/>
      <c r="B7" s="37"/>
      <c r="C7" s="75"/>
      <c r="D7" s="37"/>
      <c r="E7" s="48"/>
      <c r="F7" s="38"/>
      <c r="G7" s="38"/>
      <c r="H7" s="38"/>
      <c r="I7" s="38"/>
      <c r="J7" s="38"/>
    </row>
    <row r="8" spans="1:11" s="30" customFormat="1" x14ac:dyDescent="0.25">
      <c r="A8" s="36"/>
      <c r="B8" s="37"/>
      <c r="C8" s="75"/>
      <c r="D8" s="104" t="s">
        <v>54</v>
      </c>
      <c r="E8" s="105"/>
      <c r="F8" s="106"/>
      <c r="G8" s="107"/>
      <c r="H8" s="108"/>
      <c r="I8" s="108"/>
      <c r="J8" s="108"/>
      <c r="K8" s="109"/>
    </row>
    <row r="9" spans="1:11" s="30" customFormat="1" x14ac:dyDescent="0.25">
      <c r="A9" s="103"/>
      <c r="B9" s="103"/>
      <c r="C9" s="76" t="s">
        <v>35</v>
      </c>
      <c r="D9" s="104" t="s">
        <v>55</v>
      </c>
      <c r="E9" s="105"/>
      <c r="F9" s="106"/>
      <c r="G9" s="107"/>
      <c r="H9" s="108"/>
      <c r="I9" s="108"/>
      <c r="J9" s="108"/>
      <c r="K9" s="109"/>
    </row>
    <row r="10" spans="1:11" s="6" customFormat="1" x14ac:dyDescent="0.25">
      <c r="A10" s="36"/>
      <c r="B10" s="37"/>
      <c r="C10" s="75"/>
      <c r="D10" s="104" t="s">
        <v>56</v>
      </c>
      <c r="E10" s="105"/>
      <c r="F10" s="106"/>
      <c r="G10" s="107"/>
      <c r="H10" s="108"/>
      <c r="I10" s="108"/>
      <c r="J10" s="108"/>
      <c r="K10" s="109"/>
    </row>
    <row r="11" spans="1:11" s="6" customFormat="1" x14ac:dyDescent="0.25">
      <c r="A11" s="36"/>
      <c r="B11" s="37"/>
      <c r="C11" s="75"/>
      <c r="D11" s="104" t="s">
        <v>57</v>
      </c>
      <c r="E11" s="105"/>
      <c r="F11" s="106"/>
      <c r="G11" s="107"/>
      <c r="H11" s="108"/>
      <c r="I11" s="108"/>
      <c r="J11" s="108"/>
      <c r="K11" s="109"/>
    </row>
    <row r="12" spans="1:11" s="6" customFormat="1" ht="24.75" customHeight="1" x14ac:dyDescent="0.25">
      <c r="A12" s="36"/>
      <c r="B12" s="37"/>
      <c r="C12" s="75"/>
      <c r="D12" s="104" t="s">
        <v>58</v>
      </c>
      <c r="E12" s="105"/>
      <c r="F12" s="106"/>
      <c r="G12" s="107"/>
      <c r="H12" s="108"/>
      <c r="I12" s="108"/>
      <c r="J12" s="108"/>
      <c r="K12" s="109"/>
    </row>
    <row r="13" spans="1:11" s="6" customFormat="1" x14ac:dyDescent="0.25">
      <c r="A13" s="36"/>
      <c r="B13" s="37"/>
      <c r="C13" s="75"/>
      <c r="D13" s="104" t="s">
        <v>59</v>
      </c>
      <c r="E13" s="105"/>
      <c r="F13" s="106"/>
      <c r="G13" s="107"/>
      <c r="H13" s="108"/>
      <c r="I13" s="108"/>
      <c r="J13" s="108"/>
      <c r="K13" s="109"/>
    </row>
    <row r="14" spans="1:11" s="6" customFormat="1" x14ac:dyDescent="0.25">
      <c r="A14" s="36"/>
      <c r="B14" s="37"/>
      <c r="C14" s="75"/>
      <c r="D14" s="139" t="s">
        <v>60</v>
      </c>
      <c r="E14" s="140"/>
      <c r="F14" s="141"/>
      <c r="G14" s="107"/>
      <c r="H14" s="108"/>
      <c r="I14" s="108"/>
      <c r="J14" s="108"/>
      <c r="K14" s="109"/>
    </row>
    <row r="15" spans="1:11" s="6" customFormat="1" ht="16.5" thickBot="1" x14ac:dyDescent="0.3">
      <c r="A15" s="36"/>
      <c r="B15" s="37"/>
      <c r="C15" s="75"/>
      <c r="D15" s="137" t="s">
        <v>61</v>
      </c>
      <c r="E15" s="138"/>
      <c r="F15" s="138"/>
      <c r="G15" s="107"/>
      <c r="H15" s="108"/>
      <c r="I15" s="108"/>
      <c r="J15" s="108"/>
      <c r="K15" s="109"/>
    </row>
    <row r="16" spans="1:11" ht="36" customHeight="1" x14ac:dyDescent="0.25">
      <c r="A16" s="120" t="s">
        <v>47</v>
      </c>
      <c r="B16" s="127" t="s">
        <v>2</v>
      </c>
      <c r="C16" s="129" t="s">
        <v>1</v>
      </c>
      <c r="D16" s="127" t="s">
        <v>0</v>
      </c>
      <c r="E16" s="125" t="s">
        <v>3</v>
      </c>
      <c r="F16" s="122" t="s">
        <v>4</v>
      </c>
      <c r="G16" s="123"/>
      <c r="H16" s="124"/>
      <c r="I16" s="111" t="s">
        <v>5</v>
      </c>
      <c r="J16" s="112"/>
      <c r="K16" s="113"/>
    </row>
    <row r="17" spans="1:11" ht="36" customHeight="1" x14ac:dyDescent="0.25">
      <c r="A17" s="121"/>
      <c r="B17" s="128"/>
      <c r="C17" s="130"/>
      <c r="D17" s="128"/>
      <c r="E17" s="126"/>
      <c r="F17" s="7" t="s">
        <v>6</v>
      </c>
      <c r="G17" s="8" t="s">
        <v>7</v>
      </c>
      <c r="H17" s="9" t="s">
        <v>8</v>
      </c>
      <c r="I17" s="7" t="s">
        <v>6</v>
      </c>
      <c r="J17" s="10" t="s">
        <v>9</v>
      </c>
      <c r="K17" s="11" t="s">
        <v>8</v>
      </c>
    </row>
    <row r="18" spans="1:11" s="95" customFormat="1" ht="18.75" customHeight="1" x14ac:dyDescent="0.25">
      <c r="A18" s="99"/>
      <c r="B18" s="98"/>
      <c r="C18" s="97" t="s">
        <v>69</v>
      </c>
      <c r="D18" s="94"/>
      <c r="E18" s="96"/>
      <c r="F18" s="131"/>
      <c r="G18" s="131"/>
      <c r="H18" s="131"/>
      <c r="I18" s="32"/>
      <c r="J18" s="32"/>
      <c r="K18" s="32"/>
    </row>
    <row r="19" spans="1:11" s="67" customFormat="1" outlineLevel="1" x14ac:dyDescent="0.25">
      <c r="A19" s="86"/>
      <c r="B19" s="93" t="s">
        <v>75</v>
      </c>
      <c r="C19" s="91" t="s">
        <v>64</v>
      </c>
      <c r="D19" s="92" t="s">
        <v>62</v>
      </c>
      <c r="E19" s="101">
        <v>352</v>
      </c>
      <c r="F19" s="87"/>
      <c r="G19" s="85"/>
      <c r="H19" s="70">
        <f t="shared" ref="H19" si="0">SUM(F19:G19)</f>
        <v>0</v>
      </c>
      <c r="I19" s="72">
        <f t="shared" ref="I19" si="1">E19*F19</f>
        <v>0</v>
      </c>
      <c r="J19" s="72">
        <f t="shared" ref="J19" si="2">G19*E19</f>
        <v>0</v>
      </c>
      <c r="K19" s="72">
        <f t="shared" ref="K19" si="3">H19*E19</f>
        <v>0</v>
      </c>
    </row>
    <row r="20" spans="1:11" s="95" customFormat="1" ht="18.75" customHeight="1" x14ac:dyDescent="0.25">
      <c r="A20" s="99"/>
      <c r="B20" s="98"/>
      <c r="C20" s="97" t="s">
        <v>70</v>
      </c>
      <c r="D20" s="94"/>
      <c r="E20" s="96"/>
      <c r="F20" s="131"/>
      <c r="G20" s="131"/>
      <c r="H20" s="131"/>
      <c r="I20" s="32"/>
      <c r="J20" s="32"/>
      <c r="K20" s="32"/>
    </row>
    <row r="21" spans="1:11" s="67" customFormat="1" outlineLevel="1" x14ac:dyDescent="0.25">
      <c r="A21" s="33"/>
      <c r="B21" s="65" t="s">
        <v>76</v>
      </c>
      <c r="C21" s="64" t="s">
        <v>74</v>
      </c>
      <c r="D21" s="34"/>
      <c r="E21" s="49"/>
      <c r="F21" s="68"/>
      <c r="G21" s="68"/>
      <c r="H21" s="68"/>
      <c r="I21" s="69">
        <f>SUM(I22:I34)</f>
        <v>0</v>
      </c>
      <c r="J21" s="69">
        <f>SUM(J22:J34)</f>
        <v>0</v>
      </c>
      <c r="K21" s="69">
        <f>SUM(K22:K34)</f>
        <v>0</v>
      </c>
    </row>
    <row r="22" spans="1:11" s="67" customFormat="1" outlineLevel="1" x14ac:dyDescent="0.25">
      <c r="A22" s="86"/>
      <c r="B22" s="20" t="s">
        <v>77</v>
      </c>
      <c r="C22" s="100" t="s">
        <v>92</v>
      </c>
      <c r="D22" s="5" t="s">
        <v>18</v>
      </c>
      <c r="E22" s="44">
        <v>575</v>
      </c>
      <c r="F22" s="73"/>
      <c r="G22" s="72"/>
      <c r="H22" s="70"/>
      <c r="I22" s="72"/>
      <c r="J22" s="72"/>
      <c r="K22" s="72"/>
    </row>
    <row r="23" spans="1:11" s="67" customFormat="1" outlineLevel="1" x14ac:dyDescent="0.25">
      <c r="A23" s="86"/>
      <c r="B23" s="90" t="s">
        <v>79</v>
      </c>
      <c r="C23" s="88" t="s">
        <v>71</v>
      </c>
      <c r="D23" s="89" t="s">
        <v>62</v>
      </c>
      <c r="E23" s="44">
        <f>E22*0.15</f>
        <v>86.25</v>
      </c>
      <c r="F23" s="87"/>
      <c r="G23" s="85"/>
      <c r="H23" s="70">
        <f t="shared" ref="H23" si="4">SUM(F23:G23)</f>
        <v>0</v>
      </c>
      <c r="I23" s="72">
        <f t="shared" ref="I23" si="5">E23*F23</f>
        <v>0</v>
      </c>
      <c r="J23" s="72">
        <f t="shared" ref="J23" si="6">G23*E23</f>
        <v>0</v>
      </c>
      <c r="K23" s="72">
        <f t="shared" ref="K23" si="7">H23*E23</f>
        <v>0</v>
      </c>
    </row>
    <row r="24" spans="1:11" s="67" customFormat="1" outlineLevel="1" x14ac:dyDescent="0.25">
      <c r="A24" s="86"/>
      <c r="B24" s="20" t="s">
        <v>78</v>
      </c>
      <c r="C24" s="100" t="s">
        <v>93</v>
      </c>
      <c r="D24" s="92" t="s">
        <v>18</v>
      </c>
      <c r="E24" s="44">
        <v>97</v>
      </c>
      <c r="F24" s="73"/>
      <c r="G24" s="72"/>
      <c r="H24" s="70"/>
      <c r="I24" s="72"/>
      <c r="J24" s="72"/>
      <c r="K24" s="72"/>
    </row>
    <row r="25" spans="1:11" s="67" customFormat="1" outlineLevel="1" x14ac:dyDescent="0.25">
      <c r="A25" s="86"/>
      <c r="B25" s="90" t="s">
        <v>80</v>
      </c>
      <c r="C25" s="88" t="s">
        <v>71</v>
      </c>
      <c r="D25" s="89" t="s">
        <v>62</v>
      </c>
      <c r="E25" s="44">
        <f>E24*0.15</f>
        <v>14.55</v>
      </c>
      <c r="F25" s="87"/>
      <c r="G25" s="85"/>
      <c r="H25" s="70">
        <f t="shared" ref="H25" si="8">SUM(F25:G25)</f>
        <v>0</v>
      </c>
      <c r="I25" s="72">
        <f t="shared" ref="I25" si="9">E25*F25</f>
        <v>0</v>
      </c>
      <c r="J25" s="72">
        <f t="shared" ref="J25" si="10">G25*E25</f>
        <v>0</v>
      </c>
      <c r="K25" s="72">
        <f t="shared" ref="K25" si="11">H25*E25</f>
        <v>0</v>
      </c>
    </row>
    <row r="26" spans="1:11" s="67" customFormat="1" outlineLevel="1" x14ac:dyDescent="0.25">
      <c r="A26" s="86"/>
      <c r="B26" s="20" t="s">
        <v>81</v>
      </c>
      <c r="C26" s="100" t="s">
        <v>94</v>
      </c>
      <c r="D26" s="5" t="s">
        <v>18</v>
      </c>
      <c r="E26" s="44">
        <v>1430</v>
      </c>
      <c r="F26" s="73"/>
      <c r="G26" s="72"/>
      <c r="H26" s="70"/>
      <c r="I26" s="72"/>
      <c r="J26" s="72"/>
      <c r="K26" s="72"/>
    </row>
    <row r="27" spans="1:11" s="67" customFormat="1" outlineLevel="1" x14ac:dyDescent="0.25">
      <c r="A27" s="86"/>
      <c r="B27" s="90" t="s">
        <v>82</v>
      </c>
      <c r="C27" s="88" t="s">
        <v>65</v>
      </c>
      <c r="D27" s="89" t="s">
        <v>18</v>
      </c>
      <c r="E27" s="44">
        <v>1430</v>
      </c>
      <c r="F27" s="87"/>
      <c r="G27" s="85"/>
      <c r="H27" s="70">
        <f t="shared" ref="H27:H30" si="12">SUM(F27:G27)</f>
        <v>0</v>
      </c>
      <c r="I27" s="72">
        <f t="shared" ref="I27:I30" si="13">E27*F27</f>
        <v>0</v>
      </c>
      <c r="J27" s="72">
        <f t="shared" ref="J27:J30" si="14">G27*E27</f>
        <v>0</v>
      </c>
      <c r="K27" s="72">
        <f t="shared" ref="K27:K30" si="15">H27*E27</f>
        <v>0</v>
      </c>
    </row>
    <row r="28" spans="1:11" s="67" customFormat="1" outlineLevel="1" x14ac:dyDescent="0.25">
      <c r="A28" s="86"/>
      <c r="B28" s="90" t="s">
        <v>87</v>
      </c>
      <c r="C28" s="88" t="s">
        <v>66</v>
      </c>
      <c r="D28" s="89" t="s">
        <v>62</v>
      </c>
      <c r="E28" s="44">
        <f>E26*0.5</f>
        <v>715</v>
      </c>
      <c r="F28" s="87"/>
      <c r="G28" s="85"/>
      <c r="H28" s="70">
        <f t="shared" si="12"/>
        <v>0</v>
      </c>
      <c r="I28" s="72">
        <f t="shared" si="13"/>
        <v>0</v>
      </c>
      <c r="J28" s="72">
        <f t="shared" si="14"/>
        <v>0</v>
      </c>
      <c r="K28" s="72">
        <f t="shared" si="15"/>
        <v>0</v>
      </c>
    </row>
    <row r="29" spans="1:11" s="67" customFormat="1" outlineLevel="1" x14ac:dyDescent="0.25">
      <c r="A29" s="86"/>
      <c r="B29" s="90" t="s">
        <v>88</v>
      </c>
      <c r="C29" s="88" t="s">
        <v>67</v>
      </c>
      <c r="D29" s="89" t="s">
        <v>62</v>
      </c>
      <c r="E29" s="44">
        <f>E26*0.15</f>
        <v>214.5</v>
      </c>
      <c r="F29" s="87"/>
      <c r="G29" s="85"/>
      <c r="H29" s="70">
        <f t="shared" si="12"/>
        <v>0</v>
      </c>
      <c r="I29" s="72">
        <f t="shared" si="13"/>
        <v>0</v>
      </c>
      <c r="J29" s="72">
        <f t="shared" si="14"/>
        <v>0</v>
      </c>
      <c r="K29" s="72">
        <f t="shared" si="15"/>
        <v>0</v>
      </c>
    </row>
    <row r="30" spans="1:11" s="67" customFormat="1" outlineLevel="1" x14ac:dyDescent="0.25">
      <c r="A30" s="86"/>
      <c r="B30" s="90" t="s">
        <v>89</v>
      </c>
      <c r="C30" s="88" t="s">
        <v>71</v>
      </c>
      <c r="D30" s="89" t="s">
        <v>62</v>
      </c>
      <c r="E30" s="44">
        <f>E27*0.15</f>
        <v>214.5</v>
      </c>
      <c r="F30" s="87"/>
      <c r="G30" s="85"/>
      <c r="H30" s="70">
        <f t="shared" si="12"/>
        <v>0</v>
      </c>
      <c r="I30" s="72">
        <f t="shared" si="13"/>
        <v>0</v>
      </c>
      <c r="J30" s="72">
        <f t="shared" si="14"/>
        <v>0</v>
      </c>
      <c r="K30" s="72">
        <f t="shared" si="15"/>
        <v>0</v>
      </c>
    </row>
    <row r="31" spans="1:11" s="67" customFormat="1" outlineLevel="1" x14ac:dyDescent="0.25">
      <c r="A31" s="86"/>
      <c r="B31" s="20" t="s">
        <v>83</v>
      </c>
      <c r="C31" s="100" t="s">
        <v>95</v>
      </c>
      <c r="D31" s="92" t="s">
        <v>18</v>
      </c>
      <c r="E31" s="44">
        <v>60</v>
      </c>
      <c r="F31" s="73"/>
      <c r="G31" s="72"/>
      <c r="H31" s="70"/>
      <c r="I31" s="72"/>
      <c r="J31" s="72"/>
      <c r="K31" s="72"/>
    </row>
    <row r="32" spans="1:11" s="67" customFormat="1" outlineLevel="1" x14ac:dyDescent="0.25">
      <c r="A32" s="86"/>
      <c r="B32" s="90" t="s">
        <v>84</v>
      </c>
      <c r="C32" s="88" t="s">
        <v>65</v>
      </c>
      <c r="D32" s="89" t="s">
        <v>18</v>
      </c>
      <c r="E32" s="44">
        <v>60</v>
      </c>
      <c r="F32" s="87"/>
      <c r="G32" s="85"/>
      <c r="H32" s="70">
        <f t="shared" ref="H32:H34" si="16">SUM(F32:G32)</f>
        <v>0</v>
      </c>
      <c r="I32" s="72">
        <f t="shared" ref="I32:I34" si="17">E32*F32</f>
        <v>0</v>
      </c>
      <c r="J32" s="72">
        <f t="shared" ref="J32:J34" si="18">G32*E32</f>
        <v>0</v>
      </c>
      <c r="K32" s="72">
        <f t="shared" ref="K32:K34" si="19">H32*E32</f>
        <v>0</v>
      </c>
    </row>
    <row r="33" spans="1:15" s="67" customFormat="1" outlineLevel="1" x14ac:dyDescent="0.25">
      <c r="A33" s="86"/>
      <c r="B33" s="90" t="s">
        <v>85</v>
      </c>
      <c r="C33" s="88" t="s">
        <v>66</v>
      </c>
      <c r="D33" s="89" t="s">
        <v>62</v>
      </c>
      <c r="E33" s="44">
        <f>E31*0.5</f>
        <v>30</v>
      </c>
      <c r="F33" s="87"/>
      <c r="G33" s="85"/>
      <c r="H33" s="70">
        <f t="shared" si="16"/>
        <v>0</v>
      </c>
      <c r="I33" s="72">
        <f t="shared" si="17"/>
        <v>0</v>
      </c>
      <c r="J33" s="72">
        <f t="shared" si="18"/>
        <v>0</v>
      </c>
      <c r="K33" s="72">
        <f t="shared" si="19"/>
        <v>0</v>
      </c>
    </row>
    <row r="34" spans="1:15" s="67" customFormat="1" outlineLevel="1" x14ac:dyDescent="0.25">
      <c r="A34" s="86"/>
      <c r="B34" s="90" t="s">
        <v>86</v>
      </c>
      <c r="C34" s="88" t="s">
        <v>68</v>
      </c>
      <c r="D34" s="89" t="s">
        <v>62</v>
      </c>
      <c r="E34" s="44">
        <f>E31*0.18</f>
        <v>10.8</v>
      </c>
      <c r="F34" s="87"/>
      <c r="G34" s="85"/>
      <c r="H34" s="70">
        <f t="shared" si="16"/>
        <v>0</v>
      </c>
      <c r="I34" s="72">
        <f t="shared" si="17"/>
        <v>0</v>
      </c>
      <c r="J34" s="72">
        <f t="shared" si="18"/>
        <v>0</v>
      </c>
      <c r="K34" s="72">
        <f t="shared" si="19"/>
        <v>0</v>
      </c>
    </row>
    <row r="35" spans="1:15" s="35" customFormat="1" x14ac:dyDescent="0.25">
      <c r="A35" s="66"/>
      <c r="B35" s="20"/>
      <c r="C35" s="84" t="s">
        <v>49</v>
      </c>
      <c r="D35" s="5"/>
      <c r="E35" s="44"/>
      <c r="F35" s="73"/>
      <c r="G35" s="72"/>
      <c r="H35" s="70"/>
      <c r="I35" s="71">
        <f>SUM(I19,I21)</f>
        <v>0</v>
      </c>
      <c r="J35" s="71">
        <f t="shared" ref="J35:K35" si="20">SUM(J19,J21)</f>
        <v>0</v>
      </c>
      <c r="K35" s="71">
        <f t="shared" si="20"/>
        <v>0</v>
      </c>
    </row>
    <row r="36" spans="1:15" s="35" customFormat="1" x14ac:dyDescent="0.25">
      <c r="A36" s="66"/>
      <c r="B36" s="20"/>
      <c r="C36" s="84" t="s">
        <v>48</v>
      </c>
      <c r="D36" s="5"/>
      <c r="E36" s="44"/>
      <c r="F36" s="73"/>
      <c r="G36" s="72"/>
      <c r="H36" s="70"/>
      <c r="I36" s="71"/>
      <c r="J36" s="71"/>
      <c r="K36" s="72">
        <f>ROUND(K35*20/120,2)</f>
        <v>0</v>
      </c>
    </row>
    <row r="37" spans="1:15" s="30" customFormat="1" x14ac:dyDescent="0.25">
      <c r="A37" s="114"/>
      <c r="B37" s="132" t="s">
        <v>91</v>
      </c>
      <c r="C37" s="133"/>
      <c r="D37" s="133"/>
      <c r="E37" s="133"/>
      <c r="F37" s="133"/>
      <c r="G37" s="133"/>
      <c r="H37" s="133"/>
      <c r="I37" s="133"/>
      <c r="J37" s="133"/>
      <c r="K37" s="133"/>
      <c r="N37" s="31"/>
      <c r="O37" s="31"/>
    </row>
    <row r="38" spans="1:15" x14ac:dyDescent="0.25">
      <c r="A38" s="115"/>
      <c r="B38" s="118" t="s">
        <v>16</v>
      </c>
      <c r="C38" s="119"/>
      <c r="D38" s="119"/>
      <c r="E38" s="119"/>
      <c r="F38" s="119"/>
      <c r="G38" s="119"/>
      <c r="H38" s="119"/>
      <c r="I38" s="119"/>
      <c r="J38" s="119"/>
      <c r="K38" s="119"/>
      <c r="N38" s="2"/>
      <c r="O38" s="2"/>
    </row>
    <row r="39" spans="1:15" ht="32.25" customHeight="1" x14ac:dyDescent="0.25">
      <c r="A39" s="115"/>
      <c r="B39" s="118" t="s">
        <v>19</v>
      </c>
      <c r="C39" s="119"/>
      <c r="D39" s="119"/>
      <c r="E39" s="119"/>
      <c r="F39" s="119"/>
      <c r="G39" s="119"/>
      <c r="H39" s="119"/>
      <c r="I39" s="119"/>
      <c r="J39" s="119"/>
      <c r="K39" s="119"/>
      <c r="N39" s="2"/>
      <c r="O39" s="2"/>
    </row>
    <row r="40" spans="1:15" ht="33.75" customHeight="1" x14ac:dyDescent="0.25">
      <c r="A40" s="115"/>
      <c r="B40" s="118" t="s">
        <v>73</v>
      </c>
      <c r="C40" s="119"/>
      <c r="D40" s="119"/>
      <c r="E40" s="119"/>
      <c r="F40" s="119"/>
      <c r="G40" s="119"/>
      <c r="H40" s="119"/>
      <c r="I40" s="119"/>
      <c r="J40" s="119"/>
      <c r="K40" s="119"/>
      <c r="N40" s="2"/>
      <c r="O40" s="2"/>
    </row>
    <row r="41" spans="1:15" ht="33" customHeight="1" x14ac:dyDescent="0.25">
      <c r="A41" s="115"/>
      <c r="B41" s="118" t="s">
        <v>20</v>
      </c>
      <c r="C41" s="119"/>
      <c r="D41" s="119"/>
      <c r="E41" s="119"/>
      <c r="F41" s="119"/>
      <c r="G41" s="119"/>
      <c r="H41" s="119"/>
      <c r="I41" s="119"/>
      <c r="J41" s="119"/>
      <c r="K41" s="119"/>
      <c r="N41" s="2"/>
      <c r="O41" s="2"/>
    </row>
    <row r="42" spans="1:15" ht="32.25" customHeight="1" x14ac:dyDescent="0.25">
      <c r="A42" s="115"/>
      <c r="B42" s="118" t="s">
        <v>72</v>
      </c>
      <c r="C42" s="119"/>
      <c r="D42" s="119"/>
      <c r="E42" s="119"/>
      <c r="F42" s="119"/>
      <c r="G42" s="119"/>
      <c r="H42" s="119"/>
      <c r="I42" s="119"/>
      <c r="J42" s="119"/>
      <c r="K42" s="119"/>
      <c r="N42" s="2"/>
      <c r="O42" s="2"/>
    </row>
    <row r="43" spans="1:15" x14ac:dyDescent="0.25">
      <c r="A43" s="115"/>
      <c r="B43" s="118" t="s">
        <v>21</v>
      </c>
      <c r="C43" s="119"/>
      <c r="D43" s="119"/>
      <c r="E43" s="119"/>
      <c r="F43" s="119"/>
      <c r="G43" s="119"/>
      <c r="H43" s="119"/>
      <c r="I43" s="119"/>
      <c r="J43" s="119"/>
      <c r="K43" s="119"/>
      <c r="N43" s="2"/>
      <c r="O43" s="2"/>
    </row>
    <row r="44" spans="1:15" x14ac:dyDescent="0.25">
      <c r="A44" s="115"/>
      <c r="B44" s="116" t="s">
        <v>31</v>
      </c>
      <c r="C44" s="117"/>
      <c r="D44" s="117"/>
      <c r="E44" s="117"/>
      <c r="F44" s="117"/>
      <c r="G44" s="117"/>
      <c r="H44" s="117"/>
      <c r="I44" s="117"/>
      <c r="J44" s="117"/>
      <c r="K44" s="117"/>
      <c r="N44" s="2"/>
      <c r="O44" s="2"/>
    </row>
    <row r="45" spans="1:15" ht="44.25" customHeight="1" x14ac:dyDescent="0.25">
      <c r="A45" s="115"/>
      <c r="B45" s="118" t="s">
        <v>63</v>
      </c>
      <c r="C45" s="119"/>
      <c r="D45" s="119"/>
      <c r="E45" s="119"/>
      <c r="F45" s="119"/>
      <c r="G45" s="119"/>
      <c r="H45" s="119"/>
      <c r="I45" s="119"/>
      <c r="J45" s="119"/>
      <c r="K45" s="119"/>
      <c r="N45" s="2"/>
      <c r="O45" s="2"/>
    </row>
    <row r="46" spans="1:15" x14ac:dyDescent="0.25">
      <c r="A46" s="115"/>
      <c r="B46" s="116" t="s">
        <v>22</v>
      </c>
      <c r="C46" s="117"/>
      <c r="D46" s="117"/>
      <c r="E46" s="117"/>
      <c r="F46" s="117"/>
      <c r="G46" s="117"/>
      <c r="H46" s="117"/>
      <c r="I46" s="117"/>
      <c r="J46" s="117"/>
      <c r="K46" s="117"/>
      <c r="N46" s="2"/>
      <c r="O46" s="2"/>
    </row>
    <row r="47" spans="1:15" ht="32.25" customHeight="1" x14ac:dyDescent="0.25">
      <c r="A47" s="115"/>
      <c r="B47" s="118" t="s">
        <v>23</v>
      </c>
      <c r="C47" s="119"/>
      <c r="D47" s="119"/>
      <c r="E47" s="119"/>
      <c r="F47" s="119"/>
      <c r="G47" s="119"/>
      <c r="H47" s="119"/>
      <c r="I47" s="119"/>
      <c r="J47" s="119"/>
      <c r="K47" s="119"/>
      <c r="N47" s="2"/>
      <c r="O47" s="2"/>
    </row>
    <row r="48" spans="1:15" ht="48.75" customHeight="1" x14ac:dyDescent="0.25">
      <c r="A48" s="115"/>
      <c r="B48" s="118" t="s">
        <v>32</v>
      </c>
      <c r="C48" s="119"/>
      <c r="D48" s="119"/>
      <c r="E48" s="119"/>
      <c r="F48" s="119"/>
      <c r="G48" s="119"/>
      <c r="H48" s="119"/>
      <c r="I48" s="119"/>
      <c r="J48" s="119"/>
      <c r="K48" s="119"/>
      <c r="N48" s="2"/>
      <c r="O48" s="2"/>
    </row>
    <row r="49" spans="1:15" x14ac:dyDescent="0.25">
      <c r="A49" s="28"/>
      <c r="B49" s="29" t="s">
        <v>24</v>
      </c>
      <c r="C49" s="77"/>
      <c r="D49" s="27"/>
      <c r="E49" s="46"/>
      <c r="F49" s="22"/>
      <c r="G49" s="22"/>
      <c r="H49" s="22"/>
      <c r="I49" s="22"/>
      <c r="J49" s="22"/>
      <c r="K49" s="22"/>
      <c r="N49" s="2"/>
      <c r="O49" s="2"/>
    </row>
    <row r="50" spans="1:15" x14ac:dyDescent="0.25">
      <c r="A50" s="25">
        <v>1</v>
      </c>
      <c r="B50" s="136" t="s">
        <v>15</v>
      </c>
      <c r="C50" s="136"/>
      <c r="D50" s="136"/>
      <c r="E50" s="46"/>
      <c r="F50" s="22"/>
      <c r="G50" s="22"/>
      <c r="H50" s="22"/>
      <c r="I50" s="22"/>
      <c r="J50" s="22"/>
      <c r="K50" s="22"/>
      <c r="N50" s="2"/>
      <c r="O50" s="2"/>
    </row>
    <row r="51" spans="1:15" x14ac:dyDescent="0.25">
      <c r="A51" s="25">
        <v>2</v>
      </c>
      <c r="B51" s="24" t="s">
        <v>14</v>
      </c>
      <c r="C51" s="78"/>
      <c r="D51" s="26"/>
      <c r="E51" s="46"/>
      <c r="F51" s="22"/>
      <c r="G51" s="22"/>
      <c r="H51" s="22"/>
      <c r="I51" s="22"/>
      <c r="J51" s="22"/>
      <c r="K51" s="22"/>
      <c r="N51" s="2"/>
      <c r="O51" s="2"/>
    </row>
    <row r="52" spans="1:15" x14ac:dyDescent="0.25">
      <c r="A52" s="25">
        <v>3</v>
      </c>
      <c r="B52" s="24" t="s">
        <v>13</v>
      </c>
      <c r="C52" s="78"/>
      <c r="D52" s="26"/>
      <c r="E52" s="46"/>
      <c r="F52" s="22"/>
      <c r="G52" s="22"/>
      <c r="H52" s="22"/>
      <c r="I52" s="22"/>
      <c r="J52" s="22"/>
      <c r="K52" s="22"/>
      <c r="N52" s="2"/>
      <c r="O52" s="2"/>
    </row>
    <row r="53" spans="1:15" x14ac:dyDescent="0.25">
      <c r="A53" s="25">
        <v>4</v>
      </c>
      <c r="B53" s="24" t="s">
        <v>25</v>
      </c>
      <c r="C53" s="78"/>
      <c r="D53" s="26"/>
      <c r="E53" s="46"/>
      <c r="F53" s="22"/>
      <c r="G53" s="22"/>
      <c r="H53" s="22"/>
      <c r="I53" s="22"/>
      <c r="J53" s="22"/>
      <c r="K53" s="22"/>
      <c r="N53" s="2"/>
      <c r="O53" s="2"/>
    </row>
    <row r="54" spans="1:15" x14ac:dyDescent="0.25">
      <c r="A54" s="25">
        <v>5</v>
      </c>
      <c r="B54" s="24" t="s">
        <v>26</v>
      </c>
      <c r="C54" s="78"/>
      <c r="D54" s="26"/>
      <c r="E54" s="46"/>
      <c r="F54" s="22"/>
      <c r="G54" s="22"/>
      <c r="H54" s="22"/>
      <c r="I54" s="22"/>
      <c r="J54" s="22"/>
      <c r="K54" s="22"/>
      <c r="N54" s="2"/>
      <c r="O54" s="2"/>
    </row>
    <row r="55" spans="1:15" x14ac:dyDescent="0.25">
      <c r="A55" s="25">
        <v>6</v>
      </c>
      <c r="B55" s="24" t="s">
        <v>27</v>
      </c>
      <c r="C55" s="78"/>
      <c r="D55" s="26"/>
      <c r="E55" s="46"/>
      <c r="F55" s="22"/>
      <c r="G55" s="22"/>
      <c r="H55" s="22"/>
      <c r="I55" s="22"/>
      <c r="J55" s="22"/>
      <c r="K55" s="22"/>
      <c r="N55" s="2"/>
      <c r="O55" s="2"/>
    </row>
    <row r="56" spans="1:15" x14ac:dyDescent="0.25">
      <c r="A56" s="25">
        <v>7</v>
      </c>
      <c r="B56" s="24" t="s">
        <v>28</v>
      </c>
      <c r="C56" s="78"/>
      <c r="D56" s="26"/>
      <c r="E56" s="46"/>
      <c r="F56" s="22"/>
      <c r="G56" s="22"/>
      <c r="H56" s="22"/>
      <c r="I56" s="22"/>
      <c r="J56" s="22"/>
      <c r="K56" s="22"/>
      <c r="N56" s="2"/>
      <c r="O56" s="2"/>
    </row>
    <row r="57" spans="1:15" x14ac:dyDescent="0.25">
      <c r="A57" s="25">
        <v>8</v>
      </c>
      <c r="B57" s="24" t="s">
        <v>29</v>
      </c>
      <c r="C57" s="78"/>
      <c r="D57" s="26"/>
      <c r="E57" s="46"/>
      <c r="F57" s="22"/>
      <c r="G57" s="22"/>
      <c r="H57" s="22"/>
      <c r="I57" s="22"/>
      <c r="J57" s="22"/>
      <c r="K57" s="22"/>
      <c r="N57" s="2"/>
      <c r="O57" s="2"/>
    </row>
    <row r="58" spans="1:15" x14ac:dyDescent="0.25">
      <c r="A58" s="25">
        <v>9</v>
      </c>
      <c r="B58" s="24" t="s">
        <v>30</v>
      </c>
      <c r="C58" s="78"/>
      <c r="D58" s="26"/>
      <c r="E58" s="46"/>
      <c r="F58" s="22"/>
      <c r="G58" s="22"/>
      <c r="H58" s="22"/>
      <c r="I58" s="22"/>
      <c r="J58" s="22"/>
      <c r="K58" s="22"/>
      <c r="N58" s="2"/>
      <c r="O58" s="2"/>
    </row>
    <row r="59" spans="1:15" x14ac:dyDescent="0.25">
      <c r="A59" s="25">
        <v>10</v>
      </c>
      <c r="B59" s="24" t="s">
        <v>96</v>
      </c>
      <c r="C59" s="79"/>
      <c r="D59" s="23"/>
      <c r="E59" s="46"/>
      <c r="F59" s="22"/>
      <c r="G59" s="22"/>
      <c r="H59" s="22"/>
      <c r="I59" s="22"/>
      <c r="J59" s="22"/>
      <c r="K59" s="22"/>
      <c r="N59" s="2"/>
      <c r="O59" s="2"/>
    </row>
    <row r="60" spans="1:15" x14ac:dyDescent="0.25">
      <c r="A60" s="25">
        <v>11</v>
      </c>
      <c r="B60" s="24" t="s">
        <v>50</v>
      </c>
      <c r="C60" s="79"/>
      <c r="D60" s="23"/>
      <c r="E60" s="46"/>
      <c r="F60" s="22"/>
      <c r="G60" s="22"/>
      <c r="H60" s="22"/>
      <c r="I60" s="22"/>
      <c r="J60" s="22"/>
      <c r="K60" s="22"/>
      <c r="N60" s="2"/>
      <c r="O60" s="2"/>
    </row>
    <row r="61" spans="1:15" ht="15.75" customHeight="1" x14ac:dyDescent="0.25">
      <c r="A61" s="25">
        <v>12</v>
      </c>
      <c r="B61" s="24" t="s">
        <v>17</v>
      </c>
      <c r="C61" s="79"/>
      <c r="D61" s="23"/>
      <c r="E61" s="46"/>
      <c r="F61" s="22"/>
      <c r="G61" s="22"/>
      <c r="H61" s="22"/>
      <c r="I61" s="22"/>
      <c r="J61" s="22"/>
      <c r="K61" s="22"/>
    </row>
    <row r="62" spans="1:15" s="21" customFormat="1" x14ac:dyDescent="0.25">
      <c r="A62" s="19"/>
      <c r="B62" s="18"/>
      <c r="C62" s="80"/>
      <c r="D62" s="17"/>
      <c r="E62" s="46"/>
      <c r="F62" s="22"/>
      <c r="G62" s="22"/>
      <c r="H62" s="22"/>
      <c r="I62" s="22"/>
      <c r="J62" s="22"/>
      <c r="K62" s="22"/>
    </row>
    <row r="63" spans="1:15" s="59" customFormat="1" ht="18" customHeight="1" x14ac:dyDescent="0.25">
      <c r="A63" s="55" t="s">
        <v>33</v>
      </c>
      <c r="B63" s="56"/>
      <c r="C63" s="57"/>
      <c r="D63" s="58"/>
      <c r="E63" s="45"/>
      <c r="F63" s="22"/>
      <c r="G63" s="22"/>
      <c r="H63" s="22"/>
      <c r="I63" s="22"/>
      <c r="J63" s="22"/>
      <c r="K63" s="22"/>
    </row>
    <row r="64" spans="1:15" s="30" customFormat="1" ht="12" customHeight="1" x14ac:dyDescent="0.25">
      <c r="A64" s="50"/>
      <c r="B64" s="51"/>
      <c r="C64" s="81"/>
      <c r="D64" s="17"/>
      <c r="E64" s="46"/>
      <c r="F64" s="22"/>
      <c r="G64" s="22"/>
      <c r="H64" s="22"/>
      <c r="I64" s="22"/>
      <c r="J64" s="22"/>
      <c r="K64" s="22"/>
    </row>
    <row r="65" spans="1:12" s="53" customFormat="1" ht="15" customHeight="1" x14ac:dyDescent="0.2">
      <c r="A65" s="52" t="s">
        <v>38</v>
      </c>
      <c r="B65" s="52"/>
      <c r="C65" s="82"/>
      <c r="D65" s="52"/>
      <c r="E65" s="52"/>
      <c r="F65" s="52"/>
      <c r="G65" s="52"/>
      <c r="H65" s="52"/>
      <c r="I65" s="52"/>
      <c r="J65" s="52"/>
      <c r="K65" s="52"/>
      <c r="L65" s="60"/>
    </row>
    <row r="66" spans="1:12" s="53" customFormat="1" ht="12.75" customHeight="1" x14ac:dyDescent="0.2">
      <c r="A66" s="54"/>
      <c r="B66" s="134" t="s">
        <v>39</v>
      </c>
      <c r="C66" s="135"/>
      <c r="D66" s="143"/>
      <c r="E66" s="143"/>
      <c r="F66" s="143"/>
      <c r="G66" s="143"/>
      <c r="H66" s="143"/>
      <c r="I66" s="143"/>
      <c r="J66" s="143"/>
      <c r="K66" s="143"/>
      <c r="L66" s="61"/>
    </row>
    <row r="67" spans="1:12" s="53" customFormat="1" ht="12.75" x14ac:dyDescent="0.2">
      <c r="A67" s="54"/>
      <c r="B67" s="134" t="s">
        <v>40</v>
      </c>
      <c r="C67" s="135"/>
      <c r="D67" s="142"/>
      <c r="E67" s="142"/>
      <c r="F67" s="142"/>
      <c r="G67" s="142"/>
      <c r="H67" s="142"/>
      <c r="I67" s="142"/>
      <c r="J67" s="142"/>
      <c r="K67" s="142"/>
      <c r="L67" s="62"/>
    </row>
    <row r="68" spans="1:12" s="53" customFormat="1" ht="12.75" x14ac:dyDescent="0.2">
      <c r="A68" s="54"/>
      <c r="B68" s="151" t="s">
        <v>41</v>
      </c>
      <c r="C68" s="152"/>
      <c r="D68" s="143"/>
      <c r="E68" s="143"/>
      <c r="F68" s="143"/>
      <c r="G68" s="143"/>
      <c r="H68" s="143"/>
      <c r="I68" s="143"/>
      <c r="J68" s="143"/>
      <c r="K68" s="143"/>
      <c r="L68" s="61"/>
    </row>
    <row r="69" spans="1:12" s="53" customFormat="1" ht="12.75" x14ac:dyDescent="0.2">
      <c r="A69" s="54"/>
      <c r="B69" s="151" t="s">
        <v>42</v>
      </c>
      <c r="C69" s="152"/>
      <c r="D69" s="143"/>
      <c r="E69" s="143"/>
      <c r="F69" s="143"/>
      <c r="G69" s="143"/>
      <c r="H69" s="143"/>
      <c r="I69" s="143"/>
      <c r="J69" s="143"/>
      <c r="K69" s="143"/>
      <c r="L69" s="61"/>
    </row>
    <row r="70" spans="1:12" s="53" customFormat="1" ht="12.75" customHeight="1" x14ac:dyDescent="0.2">
      <c r="A70" s="54"/>
      <c r="B70" s="148" t="s">
        <v>43</v>
      </c>
      <c r="C70" s="150"/>
      <c r="D70" s="142"/>
      <c r="E70" s="142"/>
      <c r="F70" s="142"/>
      <c r="G70" s="142"/>
      <c r="H70" s="142"/>
      <c r="I70" s="142"/>
      <c r="J70" s="142"/>
      <c r="K70" s="142"/>
      <c r="L70" s="62"/>
    </row>
    <row r="71" spans="1:12" s="53" customFormat="1" ht="12.75" customHeight="1" x14ac:dyDescent="0.2">
      <c r="A71" s="54"/>
      <c r="B71" s="134" t="s">
        <v>44</v>
      </c>
      <c r="C71" s="135"/>
      <c r="D71" s="143"/>
      <c r="E71" s="143"/>
      <c r="F71" s="143"/>
      <c r="G71" s="143"/>
      <c r="H71" s="143"/>
      <c r="I71" s="143"/>
      <c r="J71" s="143"/>
      <c r="K71" s="143"/>
      <c r="L71" s="61"/>
    </row>
    <row r="72" spans="1:12" s="53" customFormat="1" ht="12.75" x14ac:dyDescent="0.2">
      <c r="A72" s="54"/>
      <c r="B72" s="134" t="s">
        <v>45</v>
      </c>
      <c r="C72" s="135"/>
      <c r="D72" s="143"/>
      <c r="E72" s="143"/>
      <c r="F72" s="143"/>
      <c r="G72" s="143"/>
      <c r="H72" s="143"/>
      <c r="I72" s="143"/>
      <c r="J72" s="143"/>
      <c r="K72" s="143"/>
      <c r="L72" s="63"/>
    </row>
    <row r="73" spans="1:12" s="53" customFormat="1" ht="12.75" customHeight="1" x14ac:dyDescent="0.2">
      <c r="A73" s="54"/>
      <c r="B73" s="134" t="s">
        <v>46</v>
      </c>
      <c r="C73" s="135"/>
      <c r="D73" s="143"/>
      <c r="E73" s="143"/>
      <c r="F73" s="143"/>
      <c r="G73" s="143"/>
      <c r="H73" s="143"/>
      <c r="I73" s="143"/>
      <c r="J73" s="143"/>
      <c r="K73" s="143"/>
      <c r="L73" s="63"/>
    </row>
    <row r="74" spans="1:12" s="53" customFormat="1" ht="12.75" customHeight="1" x14ac:dyDescent="0.2">
      <c r="A74" s="54"/>
      <c r="B74" s="148" t="s">
        <v>52</v>
      </c>
      <c r="C74" s="149"/>
      <c r="D74" s="143"/>
      <c r="E74" s="143"/>
      <c r="F74" s="143"/>
      <c r="G74" s="143"/>
      <c r="H74" s="143"/>
      <c r="I74" s="143"/>
      <c r="J74" s="143"/>
      <c r="K74" s="143"/>
      <c r="L74" s="63"/>
    </row>
    <row r="75" spans="1:12" s="53" customFormat="1" ht="12.75" customHeight="1" x14ac:dyDescent="0.2">
      <c r="A75" s="54"/>
      <c r="B75" s="148" t="s">
        <v>53</v>
      </c>
      <c r="C75" s="150"/>
      <c r="D75" s="143"/>
      <c r="E75" s="143"/>
      <c r="F75" s="143"/>
      <c r="G75" s="143"/>
      <c r="H75" s="143"/>
      <c r="I75" s="143"/>
      <c r="J75" s="143"/>
      <c r="K75" s="143"/>
      <c r="L75" s="63"/>
    </row>
    <row r="76" spans="1:12" ht="15.75" customHeight="1" x14ac:dyDescent="0.25">
      <c r="A76" s="145" t="s">
        <v>51</v>
      </c>
      <c r="B76" s="145"/>
      <c r="C76" s="145"/>
      <c r="D76" s="145"/>
      <c r="E76" s="145"/>
      <c r="F76" s="145"/>
      <c r="G76" s="145"/>
      <c r="H76" s="145"/>
      <c r="I76" s="145"/>
      <c r="J76" s="145"/>
      <c r="K76" s="145"/>
      <c r="L76" s="13"/>
    </row>
    <row r="77" spans="1:12" x14ac:dyDescent="0.25">
      <c r="A77" s="145"/>
      <c r="B77" s="145"/>
      <c r="C77" s="145"/>
      <c r="D77" s="145"/>
      <c r="E77" s="145"/>
      <c r="F77" s="145"/>
      <c r="G77" s="145"/>
      <c r="H77" s="145"/>
      <c r="I77" s="145"/>
      <c r="J77" s="145"/>
      <c r="K77" s="145"/>
      <c r="L77" s="13"/>
    </row>
    <row r="78" spans="1:12" x14ac:dyDescent="0.25">
      <c r="A78" s="145"/>
      <c r="B78" s="145"/>
      <c r="C78" s="145"/>
      <c r="D78" s="145"/>
      <c r="E78" s="145"/>
      <c r="F78" s="145"/>
      <c r="G78" s="145"/>
      <c r="H78" s="145"/>
      <c r="I78" s="145"/>
      <c r="J78" s="145"/>
      <c r="K78" s="145"/>
      <c r="L78" s="13"/>
    </row>
    <row r="79" spans="1:12" x14ac:dyDescent="0.25">
      <c r="A79" s="145"/>
      <c r="B79" s="145"/>
      <c r="C79" s="145"/>
      <c r="D79" s="145"/>
      <c r="E79" s="145"/>
      <c r="F79" s="145"/>
      <c r="G79" s="145"/>
      <c r="H79" s="145"/>
      <c r="I79" s="145"/>
      <c r="J79" s="145"/>
      <c r="K79" s="145"/>
      <c r="L79" s="13"/>
    </row>
    <row r="80" spans="1:12" x14ac:dyDescent="0.25">
      <c r="A80" s="12"/>
      <c r="B80" s="12"/>
      <c r="C80" s="83"/>
      <c r="D80" s="14"/>
      <c r="E80" s="47"/>
      <c r="F80" s="13"/>
      <c r="G80" s="13"/>
      <c r="H80" s="13"/>
      <c r="I80" s="13"/>
      <c r="J80" s="13"/>
      <c r="K80" s="13"/>
      <c r="L80" s="13"/>
    </row>
    <row r="81" spans="2:11" x14ac:dyDescent="0.25">
      <c r="B81" s="146" t="s">
        <v>12</v>
      </c>
      <c r="C81" s="146"/>
      <c r="D81" s="147" t="s">
        <v>11</v>
      </c>
      <c r="E81" s="147"/>
      <c r="F81" s="147"/>
      <c r="G81" s="147"/>
      <c r="H81" s="147"/>
      <c r="I81" s="147"/>
      <c r="J81" s="147"/>
      <c r="K81" s="147"/>
    </row>
    <row r="82" spans="2:11" x14ac:dyDescent="0.25">
      <c r="B82" s="144" t="s">
        <v>34</v>
      </c>
      <c r="C82" s="144"/>
      <c r="D82" s="144" t="s">
        <v>10</v>
      </c>
      <c r="E82" s="144"/>
      <c r="F82" s="144"/>
      <c r="G82" s="144"/>
      <c r="H82" s="16"/>
      <c r="I82" s="15"/>
      <c r="J82" s="15"/>
      <c r="K82" s="15"/>
    </row>
  </sheetData>
  <mergeCells count="68">
    <mergeCell ref="D66:K66"/>
    <mergeCell ref="B66:C66"/>
    <mergeCell ref="B43:K43"/>
    <mergeCell ref="B40:K40"/>
    <mergeCell ref="B41:K41"/>
    <mergeCell ref="D70:K70"/>
    <mergeCell ref="D68:K68"/>
    <mergeCell ref="D69:K69"/>
    <mergeCell ref="B72:C72"/>
    <mergeCell ref="B70:C70"/>
    <mergeCell ref="B68:C68"/>
    <mergeCell ref="B69:C69"/>
    <mergeCell ref="B73:C73"/>
    <mergeCell ref="D71:K71"/>
    <mergeCell ref="D72:K72"/>
    <mergeCell ref="D73:K73"/>
    <mergeCell ref="B82:C82"/>
    <mergeCell ref="D82:G82"/>
    <mergeCell ref="B71:C71"/>
    <mergeCell ref="A76:K79"/>
    <mergeCell ref="B81:C81"/>
    <mergeCell ref="D81:K81"/>
    <mergeCell ref="B74:C74"/>
    <mergeCell ref="B75:C75"/>
    <mergeCell ref="D74:K74"/>
    <mergeCell ref="D75:K75"/>
    <mergeCell ref="B67:C67"/>
    <mergeCell ref="B48:K48"/>
    <mergeCell ref="B50:D50"/>
    <mergeCell ref="D15:F15"/>
    <mergeCell ref="G8:K8"/>
    <mergeCell ref="G9:K9"/>
    <mergeCell ref="G15:K15"/>
    <mergeCell ref="D12:F12"/>
    <mergeCell ref="D13:F13"/>
    <mergeCell ref="D14:F14"/>
    <mergeCell ref="G10:K10"/>
    <mergeCell ref="G11:K11"/>
    <mergeCell ref="D67:K67"/>
    <mergeCell ref="B47:K47"/>
    <mergeCell ref="B45:K45"/>
    <mergeCell ref="B38:K38"/>
    <mergeCell ref="I16:K16"/>
    <mergeCell ref="A37:A48"/>
    <mergeCell ref="B46:K46"/>
    <mergeCell ref="B42:K42"/>
    <mergeCell ref="B44:K44"/>
    <mergeCell ref="A16:A17"/>
    <mergeCell ref="F16:H16"/>
    <mergeCell ref="B39:K39"/>
    <mergeCell ref="E16:E17"/>
    <mergeCell ref="D16:D17"/>
    <mergeCell ref="C16:C17"/>
    <mergeCell ref="B16:B17"/>
    <mergeCell ref="F18:H18"/>
    <mergeCell ref="F20:H20"/>
    <mergeCell ref="B37:K37"/>
    <mergeCell ref="A3:H3"/>
    <mergeCell ref="A9:B9"/>
    <mergeCell ref="D8:F8"/>
    <mergeCell ref="D9:F9"/>
    <mergeCell ref="G14:K14"/>
    <mergeCell ref="D10:F10"/>
    <mergeCell ref="D11:F11"/>
    <mergeCell ref="A4:G4"/>
    <mergeCell ref="C6:D6"/>
    <mergeCell ref="G12:K12"/>
    <mergeCell ref="G13:K13"/>
  </mergeCells>
  <pageMargins left="0.23622047244094491" right="0.23622047244094491" top="0.74803149606299213" bottom="0.74803149606299213" header="0.31496062992125984" footer="0.31496062992125984"/>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Подпорные стены</vt:lpstr>
      <vt:lpstr>'Подпорные стены'!Заголовки_для_печати</vt:lpstr>
      <vt:lpstr>'Подпорные стены'!Область_печати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Иванов Дмитрий Юрьевич</cp:lastModifiedBy>
  <cp:lastPrinted>2024-06-13T11:40:22Z</cp:lastPrinted>
  <dcterms:created xsi:type="dcterms:W3CDTF">2012-02-18T10:18:33Z</dcterms:created>
  <dcterms:modified xsi:type="dcterms:W3CDTF">2025-10-01T08:56:52Z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